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Fondo" sheetId="2" state="visible" r:id="rId2"/>
    <sheet name="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0.0"/>
    <numFmt numFmtId="166" formatCode="0.0%"/>
    <numFmt numFmtId="167" formatCode="MM/YYYY"/>
  </numFmts>
  <fonts count="5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B55C4"/>
      </patternFill>
    </fill>
    <fill>
      <patternFill patternType="solid">
        <fgColor rgb="00E6EDFB"/>
      </patternFill>
    </fill>
    <fill>
      <patternFill patternType="solid">
        <fgColor rgb="00FFF0A8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164" fontId="4" fillId="3" borderId="1" pivotButton="0" quotePrefix="0" xfId="0"/>
    <xf numFmtId="0" fontId="0" fillId="0" borderId="1" pivotButton="0" quotePrefix="0" xfId="0"/>
    <xf numFmtId="1" fontId="0" fillId="4" borderId="1" pivotButton="0" quotePrefix="0" xfId="0"/>
    <xf numFmtId="164" fontId="0" fillId="4" borderId="1" pivotButton="0" quotePrefix="0" xfId="0"/>
    <xf numFmtId="165" fontId="4" fillId="3" borderId="1" pivotButton="0" quotePrefix="0" xfId="0"/>
    <xf numFmtId="1" fontId="4" fillId="3" borderId="1" pivotButton="0" quotePrefix="0" xfId="0"/>
    <xf numFmtId="166" fontId="4" fillId="3" borderId="1" pivotButton="0" quotePrefix="0" xfId="0"/>
    <xf numFmtId="167" fontId="4" fillId="3" borderId="1" pivotButton="0" quotePrefix="0" xfId="0"/>
    <xf numFmtId="0" fontId="0" fillId="4" borderId="1" pivotButton="0" quotePrefix="0" xfId="0"/>
    <xf numFmtId="1" fontId="0" fillId="0" borderId="1" pivotButton="0" quotePrefix="0" xfId="0"/>
    <xf numFmtId="164" fontId="0" fillId="0" borderId="1" pivotButton="0" quotePrefix="0" xfId="0"/>
    <xf numFmtId="164" fontId="4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BE7E5"/>
        </patternFill>
      </fill>
    </dxf>
    <dxf>
      <fill>
        <patternFill patternType="solid">
          <fgColor rgb="00E2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fondo de emergencia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Fondo, rellena la tabla de gastos esenciales (abajo): solo lo que tendrías que pagar sí o sí si mañana dejaras de cobrar.</t>
        </is>
      </c>
    </row>
    <row r="6">
      <c r="B6" s="3" t="inlineStr">
        <is>
          <t>2. Elige cuántos meses quieres cubrir. Lo habitual es entre 3 y 6; si tus ingresos son variables o eres autónomo, acércate a 6 o más.</t>
        </is>
      </c>
    </row>
    <row r="7">
      <c r="B7" s="3" t="inlineStr">
        <is>
          <t>3. Escribe cuánto tienes ya apartado para emergencias y cuánto puedes aportar cada mes.</t>
        </is>
      </c>
    </row>
    <row r="8">
      <c r="B8" s="3" t="inlineStr">
        <is>
          <t>4. La plantilla calcula el objetivo, los meses que ya tienes cubiertos y cuántos meses tardarás en llegar.</t>
        </is>
      </c>
    </row>
    <row r="9">
      <c r="B9" s="3" t="inlineStr">
        <is>
          <t>5. La pestaña Plan muestra mes a mes cómo crece el fondo. En verde, los meses en los que ya has alcanzado el objetivo.</t>
        </is>
      </c>
    </row>
    <row r="10">
      <c r="B10" s="3" t="inlineStr">
        <is>
          <t>6. Si usas el fondo, vuelve a rellenarlo antes de destinar dinero a otras metas.</t>
        </is>
      </c>
    </row>
    <row r="11">
      <c r="B11" s="3" t="inlineStr"/>
    </row>
    <row r="12">
      <c r="B12" s="3" t="inlineStr">
        <is>
          <t>Las celdas amarillas son las que rellenas tú. El resto se calcula solo.</t>
        </is>
      </c>
    </row>
    <row r="13">
      <c r="B13" s="3" t="inlineStr">
        <is>
          <t>Sin moneda fija: los importes son números, sirve con euros, pesos, soles o dólares.</t>
        </is>
      </c>
    </row>
    <row r="14">
      <c r="B14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4" customWidth="1" min="3" max="3"/>
  </cols>
  <sheetData>
    <row r="1">
      <c r="A1" s="4" t="inlineStr">
        <is>
          <t>Concepto</t>
        </is>
      </c>
      <c r="B1" s="4" t="inlineStr">
        <is>
          <t>Valor</t>
        </is>
      </c>
      <c r="C1" s="4" t="inlineStr">
        <is>
          <t>Nota</t>
        </is>
      </c>
    </row>
    <row r="2">
      <c r="A2" s="5" t="inlineStr">
        <is>
          <t>Gastos esenciales al mes</t>
        </is>
      </c>
      <c r="B2" s="6">
        <f>SUM(B14:B23)</f>
        <v/>
      </c>
      <c r="C2" s="2" t="inlineStr">
        <is>
          <t>Suma de la tabla de abajo</t>
        </is>
      </c>
    </row>
    <row r="3">
      <c r="A3" s="7" t="inlineStr">
        <is>
          <t>Meses que quieres cubrir</t>
        </is>
      </c>
      <c r="B3" s="8" t="n">
        <v>6</v>
      </c>
      <c r="C3" s="2" t="inlineStr">
        <is>
          <t>Entre 3 y 6 meses</t>
        </is>
      </c>
    </row>
    <row r="4">
      <c r="A4" s="5" t="inlineStr">
        <is>
          <t>Objetivo del fondo</t>
        </is>
      </c>
      <c r="B4" s="6">
        <f>B2*B3</f>
        <v/>
      </c>
      <c r="C4" s="2" t="inlineStr">
        <is>
          <t>Gastos esenciales × meses</t>
        </is>
      </c>
    </row>
    <row r="5">
      <c r="A5" s="7" t="inlineStr">
        <is>
          <t>Ahorro actual para emergencias</t>
        </is>
      </c>
      <c r="B5" s="9" t="n">
        <v>2400</v>
      </c>
      <c r="C5" s="2" t="inlineStr">
        <is>
          <t>Lo que ya tienes apartado</t>
        </is>
      </c>
    </row>
    <row r="6">
      <c r="A6" s="5" t="inlineStr">
        <is>
          <t>Meses cubiertos hoy</t>
        </is>
      </c>
      <c r="B6" s="10">
        <f>IF(B2=0,0,B5/B2)</f>
        <v/>
      </c>
      <c r="C6" s="2" t="inlineStr">
        <is>
          <t>Primer objetivo: 3 meses</t>
        </is>
      </c>
    </row>
    <row r="7">
      <c r="A7" s="7" t="inlineStr">
        <is>
          <t>Aportación mensual</t>
        </is>
      </c>
      <c r="B7" s="9" t="n">
        <v>300</v>
      </c>
      <c r="C7" s="2" t="inlineStr">
        <is>
          <t>Lo que apartas cada mes</t>
        </is>
      </c>
    </row>
    <row r="8">
      <c r="A8" s="5" t="inlineStr">
        <is>
          <t>Meses para llegar</t>
        </is>
      </c>
      <c r="B8" s="11">
        <f>IF(B9=0,0,IF(B7&lt;=0,"Sube la aportación",ROUNDUP(B9/B7,0)))</f>
        <v/>
      </c>
      <c r="C8" s="2" t="inlineStr">
        <is>
          <t>Al ritmo de aportación actual</t>
        </is>
      </c>
    </row>
    <row r="9">
      <c r="A9" s="5" t="inlineStr">
        <is>
          <t>Falta para el objetivo</t>
        </is>
      </c>
      <c r="B9" s="6">
        <f>MAX(0,B4-B5)</f>
        <v/>
      </c>
      <c r="C9" s="2" t="inlineStr"/>
    </row>
    <row r="10">
      <c r="A10" s="5" t="inlineStr">
        <is>
          <t>Progreso</t>
        </is>
      </c>
      <c r="B10" s="12">
        <f>IF(B4=0,0,MIN(1,B5/B4))</f>
        <v/>
      </c>
      <c r="C10" s="2" t="inlineStr"/>
    </row>
    <row r="11">
      <c r="A11" s="5" t="inlineStr">
        <is>
          <t>Fecha estimada</t>
        </is>
      </c>
      <c r="B11" s="13">
        <f>IF(ISNUMBER(B8),EDATE(TODAY(),B8),"")</f>
        <v/>
      </c>
      <c r="C11" s="2" t="inlineStr">
        <is>
          <t>Contando desde hoy</t>
        </is>
      </c>
    </row>
    <row r="13">
      <c r="A13" s="4" t="inlineStr">
        <is>
          <t>Gasto esencial</t>
        </is>
      </c>
      <c r="B13" s="4" t="inlineStr">
        <is>
          <t>Al mes</t>
        </is>
      </c>
      <c r="C13" s="4" t="inlineStr">
        <is>
          <t>Qué incluir</t>
        </is>
      </c>
    </row>
    <row r="14">
      <c r="A14" s="14" t="inlineStr">
        <is>
          <t>Vivienda (alquiler o hipoteca)</t>
        </is>
      </c>
      <c r="B14" s="9" t="n">
        <v>750</v>
      </c>
      <c r="C14" s="2" t="inlineStr">
        <is>
          <t>Más comunidad e IBI prorrateados</t>
        </is>
      </c>
    </row>
    <row r="15">
      <c r="A15" s="14" t="inlineStr">
        <is>
          <t>Suministros</t>
        </is>
      </c>
      <c r="B15" s="9" t="n">
        <v>140</v>
      </c>
      <c r="C15" s="2" t="inlineStr">
        <is>
          <t>Luz, agua, gas, internet y móvil</t>
        </is>
      </c>
    </row>
    <row r="16">
      <c r="A16" s="14" t="inlineStr">
        <is>
          <t>Supermercado</t>
        </is>
      </c>
      <c r="B16" s="9" t="n">
        <v>380</v>
      </c>
      <c r="C16" s="2" t="inlineStr">
        <is>
          <t>Comida y productos de limpieza</t>
        </is>
      </c>
    </row>
    <row r="17">
      <c r="A17" s="14" t="inlineStr">
        <is>
          <t>Transporte</t>
        </is>
      </c>
      <c r="B17" s="9" t="n">
        <v>90</v>
      </c>
      <c r="C17" s="2" t="inlineStr">
        <is>
          <t>Abono, gasolina, seguro del coche</t>
        </is>
      </c>
    </row>
    <row r="18">
      <c r="A18" s="14" t="inlineStr">
        <is>
          <t>Seguros</t>
        </is>
      </c>
      <c r="B18" s="9" t="n">
        <v>45</v>
      </c>
      <c r="C18" s="2" t="inlineStr">
        <is>
          <t>Salud, hogar, vida</t>
        </is>
      </c>
    </row>
    <row r="19">
      <c r="A19" s="14" t="inlineStr">
        <is>
          <t>Deudas</t>
        </is>
      </c>
      <c r="B19" s="9" t="n">
        <v>120</v>
      </c>
      <c r="C19" s="2" t="inlineStr">
        <is>
          <t>Solo las cuotas mínimas</t>
        </is>
      </c>
    </row>
    <row r="20">
      <c r="A20" s="14" t="inlineStr">
        <is>
          <t>Salud y farmacia</t>
        </is>
      </c>
      <c r="B20" s="9" t="n">
        <v>30</v>
      </c>
      <c r="C20" s="2" t="inlineStr"/>
    </row>
    <row r="21">
      <c r="A21" s="14" t="inlineStr">
        <is>
          <t>Otros imprescindibles</t>
        </is>
      </c>
      <c r="B21" s="9" t="n">
        <v>45</v>
      </c>
      <c r="C21" s="2" t="inlineStr">
        <is>
          <t>Colegio, pensiones, cuidado de mayores</t>
        </is>
      </c>
    </row>
    <row r="22">
      <c r="A22" s="14" t="n"/>
      <c r="B22" s="9" t="n"/>
      <c r="C22" s="2" t="n"/>
    </row>
    <row r="23">
      <c r="A23" s="14" t="n"/>
      <c r="B23" s="9" t="n"/>
      <c r="C23" s="2" t="n"/>
    </row>
  </sheetData>
  <conditionalFormatting sqref="B6">
    <cfRule type="expression" priority="1" dxfId="0">
      <formula>B6&lt;1</formula>
    </cfRule>
    <cfRule type="expression" priority="2" dxfId="1">
      <formula>AND(B3&gt;0,B6&gt;=B3)</formula>
    </cfRule>
  </conditionalFormatting>
  <conditionalFormatting sqref="B10">
    <cfRule type="dataBar" priority="3">
      <dataBar>
        <cfvo type="num" val="0"/>
        <cfvo type="num" val="1"/>
        <color rgb="001D7A4D"/>
      </dataBar>
    </cfRule>
  </conditionalFormatting>
  <dataValidations count="2">
    <dataValidation sqref="B3" showDropDown="0" showInputMessage="1" showErrorMessage="1" allowBlank="0" error="Escribe un número de meses entre 1 y 24." prompt="Lo habitual es entre 3 y 6 meses." type="whole" operator="between">
      <formula1>1</formula1>
      <formula2>24</formula2>
    </dataValidation>
    <dataValidation sqref="B5 B7 B14:B23" showDropDown="0" showInputMessage="0" showErrorMessage="1" allowBlank="1" error="Escribe un importe igual o mayor que cero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</cols>
  <sheetData>
    <row r="1">
      <c r="A1" s="4" t="inlineStr">
        <is>
          <t>Mes</t>
        </is>
      </c>
      <c r="B1" s="4" t="inlineStr">
        <is>
          <t>Aportación</t>
        </is>
      </c>
      <c r="C1" s="4" t="inlineStr">
        <is>
          <t>Fondo acumulado</t>
        </is>
      </c>
      <c r="D1" s="4" t="inlineStr">
        <is>
          <t>Meses cubiertos</t>
        </is>
      </c>
    </row>
    <row r="2">
      <c r="A2" s="15" t="n">
        <v>1</v>
      </c>
      <c r="B2" s="16">
        <f>IF(Fondo!$B$5&gt;=Fondo!$B$4,0,MIN(Fondo!$B$7,Fondo!$B$4-Fondo!$B$5))</f>
        <v/>
      </c>
      <c r="C2" s="17">
        <f>Fondo!$B$5+B2</f>
        <v/>
      </c>
      <c r="D2" s="18">
        <f>IF(Fondo!$B$2=0,0,C2/Fondo!$B$2)</f>
        <v/>
      </c>
    </row>
    <row r="3">
      <c r="A3" s="15" t="n">
        <v>2</v>
      </c>
      <c r="B3" s="16">
        <f>IF(C2&gt;=Fondo!$B$4,0,MIN(Fondo!$B$7,Fondo!$B$4-C2))</f>
        <v/>
      </c>
      <c r="C3" s="17">
        <f>C2+B3</f>
        <v/>
      </c>
      <c r="D3" s="18">
        <f>IF(Fondo!$B$2=0,0,C3/Fondo!$B$2)</f>
        <v/>
      </c>
    </row>
    <row r="4">
      <c r="A4" s="15" t="n">
        <v>3</v>
      </c>
      <c r="B4" s="16">
        <f>IF(C3&gt;=Fondo!$B$4,0,MIN(Fondo!$B$7,Fondo!$B$4-C3))</f>
        <v/>
      </c>
      <c r="C4" s="17">
        <f>C3+B4</f>
        <v/>
      </c>
      <c r="D4" s="18">
        <f>IF(Fondo!$B$2=0,0,C4/Fondo!$B$2)</f>
        <v/>
      </c>
    </row>
    <row r="5">
      <c r="A5" s="15" t="n">
        <v>4</v>
      </c>
      <c r="B5" s="16">
        <f>IF(C4&gt;=Fondo!$B$4,0,MIN(Fondo!$B$7,Fondo!$B$4-C4))</f>
        <v/>
      </c>
      <c r="C5" s="17">
        <f>C4+B5</f>
        <v/>
      </c>
      <c r="D5" s="18">
        <f>IF(Fondo!$B$2=0,0,C5/Fondo!$B$2)</f>
        <v/>
      </c>
    </row>
    <row r="6">
      <c r="A6" s="15" t="n">
        <v>5</v>
      </c>
      <c r="B6" s="16">
        <f>IF(C5&gt;=Fondo!$B$4,0,MIN(Fondo!$B$7,Fondo!$B$4-C5))</f>
        <v/>
      </c>
      <c r="C6" s="17">
        <f>C5+B6</f>
        <v/>
      </c>
      <c r="D6" s="18">
        <f>IF(Fondo!$B$2=0,0,C6/Fondo!$B$2)</f>
        <v/>
      </c>
    </row>
    <row r="7">
      <c r="A7" s="15" t="n">
        <v>6</v>
      </c>
      <c r="B7" s="16">
        <f>IF(C6&gt;=Fondo!$B$4,0,MIN(Fondo!$B$7,Fondo!$B$4-C6))</f>
        <v/>
      </c>
      <c r="C7" s="17">
        <f>C6+B7</f>
        <v/>
      </c>
      <c r="D7" s="18">
        <f>IF(Fondo!$B$2=0,0,C7/Fondo!$B$2)</f>
        <v/>
      </c>
    </row>
    <row r="8">
      <c r="A8" s="15" t="n">
        <v>7</v>
      </c>
      <c r="B8" s="16">
        <f>IF(C7&gt;=Fondo!$B$4,0,MIN(Fondo!$B$7,Fondo!$B$4-C7))</f>
        <v/>
      </c>
      <c r="C8" s="17">
        <f>C7+B8</f>
        <v/>
      </c>
      <c r="D8" s="18">
        <f>IF(Fondo!$B$2=0,0,C8/Fondo!$B$2)</f>
        <v/>
      </c>
    </row>
    <row r="9">
      <c r="A9" s="15" t="n">
        <v>8</v>
      </c>
      <c r="B9" s="16">
        <f>IF(C8&gt;=Fondo!$B$4,0,MIN(Fondo!$B$7,Fondo!$B$4-C8))</f>
        <v/>
      </c>
      <c r="C9" s="17">
        <f>C8+B9</f>
        <v/>
      </c>
      <c r="D9" s="18">
        <f>IF(Fondo!$B$2=0,0,C9/Fondo!$B$2)</f>
        <v/>
      </c>
    </row>
    <row r="10">
      <c r="A10" s="15" t="n">
        <v>9</v>
      </c>
      <c r="B10" s="16">
        <f>IF(C9&gt;=Fondo!$B$4,0,MIN(Fondo!$B$7,Fondo!$B$4-C9))</f>
        <v/>
      </c>
      <c r="C10" s="17">
        <f>C9+B10</f>
        <v/>
      </c>
      <c r="D10" s="18">
        <f>IF(Fondo!$B$2=0,0,C10/Fondo!$B$2)</f>
        <v/>
      </c>
    </row>
    <row r="11">
      <c r="A11" s="15" t="n">
        <v>10</v>
      </c>
      <c r="B11" s="16">
        <f>IF(C10&gt;=Fondo!$B$4,0,MIN(Fondo!$B$7,Fondo!$B$4-C10))</f>
        <v/>
      </c>
      <c r="C11" s="17">
        <f>C10+B11</f>
        <v/>
      </c>
      <c r="D11" s="18">
        <f>IF(Fondo!$B$2=0,0,C11/Fondo!$B$2)</f>
        <v/>
      </c>
    </row>
    <row r="12">
      <c r="A12" s="15" t="n">
        <v>11</v>
      </c>
      <c r="B12" s="16">
        <f>IF(C11&gt;=Fondo!$B$4,0,MIN(Fondo!$B$7,Fondo!$B$4-C11))</f>
        <v/>
      </c>
      <c r="C12" s="17">
        <f>C11+B12</f>
        <v/>
      </c>
      <c r="D12" s="18">
        <f>IF(Fondo!$B$2=0,0,C12/Fondo!$B$2)</f>
        <v/>
      </c>
    </row>
    <row r="13">
      <c r="A13" s="15" t="n">
        <v>12</v>
      </c>
      <c r="B13" s="16">
        <f>IF(C12&gt;=Fondo!$B$4,0,MIN(Fondo!$B$7,Fondo!$B$4-C12))</f>
        <v/>
      </c>
      <c r="C13" s="17">
        <f>C12+B13</f>
        <v/>
      </c>
      <c r="D13" s="18">
        <f>IF(Fondo!$B$2=0,0,C13/Fondo!$B$2)</f>
        <v/>
      </c>
    </row>
    <row r="14">
      <c r="A14" s="15" t="n">
        <v>13</v>
      </c>
      <c r="B14" s="16">
        <f>IF(C13&gt;=Fondo!$B$4,0,MIN(Fondo!$B$7,Fondo!$B$4-C13))</f>
        <v/>
      </c>
      <c r="C14" s="17">
        <f>C13+B14</f>
        <v/>
      </c>
      <c r="D14" s="18">
        <f>IF(Fondo!$B$2=0,0,C14/Fondo!$B$2)</f>
        <v/>
      </c>
    </row>
    <row r="15">
      <c r="A15" s="15" t="n">
        <v>14</v>
      </c>
      <c r="B15" s="16">
        <f>IF(C14&gt;=Fondo!$B$4,0,MIN(Fondo!$B$7,Fondo!$B$4-C14))</f>
        <v/>
      </c>
      <c r="C15" s="17">
        <f>C14+B15</f>
        <v/>
      </c>
      <c r="D15" s="18">
        <f>IF(Fondo!$B$2=0,0,C15/Fondo!$B$2)</f>
        <v/>
      </c>
    </row>
    <row r="16">
      <c r="A16" s="15" t="n">
        <v>15</v>
      </c>
      <c r="B16" s="16">
        <f>IF(C15&gt;=Fondo!$B$4,0,MIN(Fondo!$B$7,Fondo!$B$4-C15))</f>
        <v/>
      </c>
      <c r="C16" s="17">
        <f>C15+B16</f>
        <v/>
      </c>
      <c r="D16" s="18">
        <f>IF(Fondo!$B$2=0,0,C16/Fondo!$B$2)</f>
        <v/>
      </c>
    </row>
    <row r="17">
      <c r="A17" s="15" t="n">
        <v>16</v>
      </c>
      <c r="B17" s="16">
        <f>IF(C16&gt;=Fondo!$B$4,0,MIN(Fondo!$B$7,Fondo!$B$4-C16))</f>
        <v/>
      </c>
      <c r="C17" s="17">
        <f>C16+B17</f>
        <v/>
      </c>
      <c r="D17" s="18">
        <f>IF(Fondo!$B$2=0,0,C17/Fondo!$B$2)</f>
        <v/>
      </c>
    </row>
    <row r="18">
      <c r="A18" s="15" t="n">
        <v>17</v>
      </c>
      <c r="B18" s="16">
        <f>IF(C17&gt;=Fondo!$B$4,0,MIN(Fondo!$B$7,Fondo!$B$4-C17))</f>
        <v/>
      </c>
      <c r="C18" s="17">
        <f>C17+B18</f>
        <v/>
      </c>
      <c r="D18" s="18">
        <f>IF(Fondo!$B$2=0,0,C18/Fondo!$B$2)</f>
        <v/>
      </c>
    </row>
    <row r="19">
      <c r="A19" s="15" t="n">
        <v>18</v>
      </c>
      <c r="B19" s="16">
        <f>IF(C18&gt;=Fondo!$B$4,0,MIN(Fondo!$B$7,Fondo!$B$4-C18))</f>
        <v/>
      </c>
      <c r="C19" s="17">
        <f>C18+B19</f>
        <v/>
      </c>
      <c r="D19" s="18">
        <f>IF(Fondo!$B$2=0,0,C19/Fondo!$B$2)</f>
        <v/>
      </c>
    </row>
    <row r="20">
      <c r="A20" s="15" t="n">
        <v>19</v>
      </c>
      <c r="B20" s="16">
        <f>IF(C19&gt;=Fondo!$B$4,0,MIN(Fondo!$B$7,Fondo!$B$4-C19))</f>
        <v/>
      </c>
      <c r="C20" s="17">
        <f>C19+B20</f>
        <v/>
      </c>
      <c r="D20" s="18">
        <f>IF(Fondo!$B$2=0,0,C20/Fondo!$B$2)</f>
        <v/>
      </c>
    </row>
    <row r="21">
      <c r="A21" s="15" t="n">
        <v>20</v>
      </c>
      <c r="B21" s="16">
        <f>IF(C20&gt;=Fondo!$B$4,0,MIN(Fondo!$B$7,Fondo!$B$4-C20))</f>
        <v/>
      </c>
      <c r="C21" s="17">
        <f>C20+B21</f>
        <v/>
      </c>
      <c r="D21" s="18">
        <f>IF(Fondo!$B$2=0,0,C21/Fondo!$B$2)</f>
        <v/>
      </c>
    </row>
    <row r="22">
      <c r="A22" s="15" t="n">
        <v>21</v>
      </c>
      <c r="B22" s="16">
        <f>IF(C21&gt;=Fondo!$B$4,0,MIN(Fondo!$B$7,Fondo!$B$4-C21))</f>
        <v/>
      </c>
      <c r="C22" s="17">
        <f>C21+B22</f>
        <v/>
      </c>
      <c r="D22" s="18">
        <f>IF(Fondo!$B$2=0,0,C22/Fondo!$B$2)</f>
        <v/>
      </c>
    </row>
    <row r="23">
      <c r="A23" s="15" t="n">
        <v>22</v>
      </c>
      <c r="B23" s="16">
        <f>IF(C22&gt;=Fondo!$B$4,0,MIN(Fondo!$B$7,Fondo!$B$4-C22))</f>
        <v/>
      </c>
      <c r="C23" s="17">
        <f>C22+B23</f>
        <v/>
      </c>
      <c r="D23" s="18">
        <f>IF(Fondo!$B$2=0,0,C23/Fondo!$B$2)</f>
        <v/>
      </c>
    </row>
    <row r="24">
      <c r="A24" s="15" t="n">
        <v>23</v>
      </c>
      <c r="B24" s="16">
        <f>IF(C23&gt;=Fondo!$B$4,0,MIN(Fondo!$B$7,Fondo!$B$4-C23))</f>
        <v/>
      </c>
      <c r="C24" s="17">
        <f>C23+B24</f>
        <v/>
      </c>
      <c r="D24" s="18">
        <f>IF(Fondo!$B$2=0,0,C24/Fondo!$B$2)</f>
        <v/>
      </c>
    </row>
    <row r="25">
      <c r="A25" s="15" t="n">
        <v>24</v>
      </c>
      <c r="B25" s="16">
        <f>IF(C24&gt;=Fondo!$B$4,0,MIN(Fondo!$B$7,Fondo!$B$4-C24))</f>
        <v/>
      </c>
      <c r="C25" s="17">
        <f>C24+B25</f>
        <v/>
      </c>
      <c r="D25" s="18">
        <f>IF(Fondo!$B$2=0,0,C25/Fondo!$B$2)</f>
        <v/>
      </c>
    </row>
    <row r="26">
      <c r="A26" s="15" t="n">
        <v>25</v>
      </c>
      <c r="B26" s="16">
        <f>IF(C25&gt;=Fondo!$B$4,0,MIN(Fondo!$B$7,Fondo!$B$4-C25))</f>
        <v/>
      </c>
      <c r="C26" s="17">
        <f>C25+B26</f>
        <v/>
      </c>
      <c r="D26" s="18">
        <f>IF(Fondo!$B$2=0,0,C26/Fondo!$B$2)</f>
        <v/>
      </c>
    </row>
    <row r="27">
      <c r="A27" s="15" t="n">
        <v>26</v>
      </c>
      <c r="B27" s="16">
        <f>IF(C26&gt;=Fondo!$B$4,0,MIN(Fondo!$B$7,Fondo!$B$4-C26))</f>
        <v/>
      </c>
      <c r="C27" s="17">
        <f>C26+B27</f>
        <v/>
      </c>
      <c r="D27" s="18">
        <f>IF(Fondo!$B$2=0,0,C27/Fondo!$B$2)</f>
        <v/>
      </c>
    </row>
    <row r="28">
      <c r="A28" s="15" t="n">
        <v>27</v>
      </c>
      <c r="B28" s="16">
        <f>IF(C27&gt;=Fondo!$B$4,0,MIN(Fondo!$B$7,Fondo!$B$4-C27))</f>
        <v/>
      </c>
      <c r="C28" s="17">
        <f>C27+B28</f>
        <v/>
      </c>
      <c r="D28" s="18">
        <f>IF(Fondo!$B$2=0,0,C28/Fondo!$B$2)</f>
        <v/>
      </c>
    </row>
    <row r="29">
      <c r="A29" s="15" t="n">
        <v>28</v>
      </c>
      <c r="B29" s="16">
        <f>IF(C28&gt;=Fondo!$B$4,0,MIN(Fondo!$B$7,Fondo!$B$4-C28))</f>
        <v/>
      </c>
      <c r="C29" s="17">
        <f>C28+B29</f>
        <v/>
      </c>
      <c r="D29" s="18">
        <f>IF(Fondo!$B$2=0,0,C29/Fondo!$B$2)</f>
        <v/>
      </c>
    </row>
    <row r="30">
      <c r="A30" s="15" t="n">
        <v>29</v>
      </c>
      <c r="B30" s="16">
        <f>IF(C29&gt;=Fondo!$B$4,0,MIN(Fondo!$B$7,Fondo!$B$4-C29))</f>
        <v/>
      </c>
      <c r="C30" s="17">
        <f>C29+B30</f>
        <v/>
      </c>
      <c r="D30" s="18">
        <f>IF(Fondo!$B$2=0,0,C30/Fondo!$B$2)</f>
        <v/>
      </c>
    </row>
    <row r="31">
      <c r="A31" s="15" t="n">
        <v>30</v>
      </c>
      <c r="B31" s="16">
        <f>IF(C30&gt;=Fondo!$B$4,0,MIN(Fondo!$B$7,Fondo!$B$4-C30))</f>
        <v/>
      </c>
      <c r="C31" s="17">
        <f>C30+B31</f>
        <v/>
      </c>
      <c r="D31" s="18">
        <f>IF(Fondo!$B$2=0,0,C31/Fondo!$B$2)</f>
        <v/>
      </c>
    </row>
    <row r="32">
      <c r="A32" s="15" t="n">
        <v>31</v>
      </c>
      <c r="B32" s="16">
        <f>IF(C31&gt;=Fondo!$B$4,0,MIN(Fondo!$B$7,Fondo!$B$4-C31))</f>
        <v/>
      </c>
      <c r="C32" s="17">
        <f>C31+B32</f>
        <v/>
      </c>
      <c r="D32" s="18">
        <f>IF(Fondo!$B$2=0,0,C32/Fondo!$B$2)</f>
        <v/>
      </c>
    </row>
    <row r="33">
      <c r="A33" s="15" t="n">
        <v>32</v>
      </c>
      <c r="B33" s="16">
        <f>IF(C32&gt;=Fondo!$B$4,0,MIN(Fondo!$B$7,Fondo!$B$4-C32))</f>
        <v/>
      </c>
      <c r="C33" s="17">
        <f>C32+B33</f>
        <v/>
      </c>
      <c r="D33" s="18">
        <f>IF(Fondo!$B$2=0,0,C33/Fondo!$B$2)</f>
        <v/>
      </c>
    </row>
    <row r="34">
      <c r="A34" s="15" t="n">
        <v>33</v>
      </c>
      <c r="B34" s="16">
        <f>IF(C33&gt;=Fondo!$B$4,0,MIN(Fondo!$B$7,Fondo!$B$4-C33))</f>
        <v/>
      </c>
      <c r="C34" s="17">
        <f>C33+B34</f>
        <v/>
      </c>
      <c r="D34" s="18">
        <f>IF(Fondo!$B$2=0,0,C34/Fondo!$B$2)</f>
        <v/>
      </c>
    </row>
    <row r="35">
      <c r="A35" s="15" t="n">
        <v>34</v>
      </c>
      <c r="B35" s="16">
        <f>IF(C34&gt;=Fondo!$B$4,0,MIN(Fondo!$B$7,Fondo!$B$4-C34))</f>
        <v/>
      </c>
      <c r="C35" s="17">
        <f>C34+B35</f>
        <v/>
      </c>
      <c r="D35" s="18">
        <f>IF(Fondo!$B$2=0,0,C35/Fondo!$B$2)</f>
        <v/>
      </c>
    </row>
    <row r="36">
      <c r="A36" s="15" t="n">
        <v>35</v>
      </c>
      <c r="B36" s="16">
        <f>IF(C35&gt;=Fondo!$B$4,0,MIN(Fondo!$B$7,Fondo!$B$4-C35))</f>
        <v/>
      </c>
      <c r="C36" s="17">
        <f>C35+B36</f>
        <v/>
      </c>
      <c r="D36" s="18">
        <f>IF(Fondo!$B$2=0,0,C36/Fondo!$B$2)</f>
        <v/>
      </c>
    </row>
    <row r="37">
      <c r="A37" s="15" t="n">
        <v>36</v>
      </c>
      <c r="B37" s="16">
        <f>IF(C36&gt;=Fondo!$B$4,0,MIN(Fondo!$B$7,Fondo!$B$4-C36))</f>
        <v/>
      </c>
      <c r="C37" s="17">
        <f>C36+B37</f>
        <v/>
      </c>
      <c r="D37" s="18">
        <f>IF(Fondo!$B$2=0,0,C37/Fondo!$B$2)</f>
        <v/>
      </c>
    </row>
  </sheetData>
  <conditionalFormatting sqref="A2:D37">
    <cfRule type="expression" priority="1" dxfId="1">
      <formula>AND(Fondo!$B$4&gt;0,$C2&gt;=Fondo!$B$4)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fondo de emergencia</dc:title>
  <dcterms:created xsi:type="dcterms:W3CDTF">2026-09-28T11:59:58Z</dcterms:created>
  <dcterms:modified xsi:type="dcterms:W3CDTF">2026-09-28T11:59:58Z</dcterms:modified>
</cp:coreProperties>
</file>